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 activeTab="1"/>
  </bookViews>
  <sheets>
    <sheet name="2018" sheetId="2" r:id="rId1"/>
    <sheet name="2019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3" l="1"/>
  <c r="M37" i="3"/>
  <c r="L37" i="3"/>
  <c r="K37" i="3"/>
  <c r="J37" i="3"/>
  <c r="I37" i="3"/>
  <c r="M40" i="3" s="1"/>
  <c r="H37" i="3"/>
  <c r="G37" i="3"/>
  <c r="F37" i="3"/>
  <c r="E37" i="3"/>
  <c r="D37" i="3"/>
  <c r="D38" i="3" s="1"/>
  <c r="C37" i="3"/>
  <c r="N38" i="3" s="1"/>
  <c r="B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M38" i="2"/>
  <c r="M37" i="2"/>
  <c r="L37" i="2"/>
  <c r="O37" i="2" s="1"/>
  <c r="K37" i="2"/>
  <c r="J37" i="2"/>
  <c r="I37" i="2"/>
  <c r="M40" i="2" s="1"/>
  <c r="H37" i="2"/>
  <c r="G37" i="2"/>
  <c r="F37" i="2"/>
  <c r="E37" i="2"/>
  <c r="N39" i="2" s="1"/>
  <c r="D37" i="2"/>
  <c r="C37" i="2"/>
  <c r="B37" i="2"/>
  <c r="N38" i="2" s="1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39" i="3" l="1"/>
  <c r="C42" i="3"/>
  <c r="D42" i="3" s="1"/>
  <c r="C42" i="2"/>
  <c r="D42" i="2" s="1"/>
</calcChain>
</file>

<file path=xl/sharedStrings.xml><?xml version="1.0" encoding="utf-8"?>
<sst xmlns="http://schemas.openxmlformats.org/spreadsheetml/2006/main" count="52" uniqueCount="26">
  <si>
    <t>ACÚMULO PLUVIOMÉTRICO</t>
  </si>
  <si>
    <t>Estação:</t>
  </si>
  <si>
    <t xml:space="preserve">Juara </t>
  </si>
  <si>
    <t xml:space="preserve">Sub Bacia: </t>
  </si>
  <si>
    <t>Código:</t>
  </si>
  <si>
    <t>Rota: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</si>
  <si>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</si>
  <si>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</si>
  <si>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</si>
  <si>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</si>
  <si>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</si>
  <si>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</si>
  <si>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</si>
  <si>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</si>
  <si>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</si>
  <si>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</si>
  <si>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</si>
  <si>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</si>
  <si>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</si>
  <si>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</si>
  <si>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</t>
  </si>
  <si>
    <t>Obs.:</t>
  </si>
  <si>
    <t xml:space="preserve">TOTAL </t>
  </si>
  <si>
    <t>Média Mensal</t>
  </si>
  <si>
    <t>Fonte: Agência Nacional de Águas (ANA)</t>
  </si>
  <si>
    <t>Dados fornecidos pela Empresa de Pesquisa e Extensão Rural (EMPAER-MT)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</si>
</sst>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15" xfId="0" quotePrefix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5" fillId="0" borderId="0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'2018'!$B$37:$M$37</c:f>
              <c:numCache>
                <c:formatCode>0.0</c:formatCode>
                <c:ptCount val="12"/>
                <c:pt idx="0">
                  <c:v>241.5</c:v>
                </c:pt>
                <c:pt idx="1">
                  <c:v>316.89999999999992</c:v>
                </c:pt>
                <c:pt idx="2">
                  <c:v>235.89999999999995</c:v>
                </c:pt>
                <c:pt idx="3">
                  <c:v>187.7</c:v>
                </c:pt>
                <c:pt idx="4">
                  <c:v>31.4</c:v>
                </c:pt>
                <c:pt idx="5">
                  <c:v>49.4</c:v>
                </c:pt>
                <c:pt idx="6">
                  <c:v>0</c:v>
                </c:pt>
                <c:pt idx="7">
                  <c:v>26.299999999999997</c:v>
                </c:pt>
                <c:pt idx="8">
                  <c:v>99.8</c:v>
                </c:pt>
                <c:pt idx="9">
                  <c:v>107</c:v>
                </c:pt>
                <c:pt idx="10">
                  <c:v>312.80000000000007</c:v>
                </c:pt>
                <c:pt idx="11">
                  <c:v>427.99999999999994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5-424A-BB0C-40352DC9C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58496"/>
        <c:axId val="132101248"/>
      </c:barChart>
      <c:catAx>
        <c:axId val="13205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01248"/>
        <c:crosses val="autoZero"/>
        <c:auto val="1"/>
        <c:lblAlgn val="ctr"/>
        <c:lblOffset val="100"/>
        <c:noMultiLvlLbl val="0"/>
      </c:catAx>
      <c:valAx>
        <c:axId val="132101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20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'2019'!$B$37:$M$37</c:f>
              <c:numCache>
                <c:formatCode>0.0</c:formatCode>
                <c:ptCount val="12"/>
                <c:pt idx="0">
                  <c:v>541.79999999999995</c:v>
                </c:pt>
                <c:pt idx="1">
                  <c:v>227.8</c:v>
                </c:pt>
                <c:pt idx="2">
                  <c:v>296.5</c:v>
                </c:pt>
                <c:pt idx="3">
                  <c:v>186.70000000000002</c:v>
                </c:pt>
                <c:pt idx="4">
                  <c:v>17.900000000000002</c:v>
                </c:pt>
                <c:pt idx="5">
                  <c:v>2.1</c:v>
                </c:pt>
                <c:pt idx="6">
                  <c:v>4.0999999999999996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C-463D-9063-95EEFAB23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7424"/>
        <c:axId val="98169216"/>
      </c:barChart>
      <c:catAx>
        <c:axId val="9816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8169216"/>
        <c:crosses val="autoZero"/>
        <c:auto val="1"/>
        <c:lblAlgn val="ctr"/>
        <c:lblOffset val="100"/>
        <c:noMultiLvlLbl val="0"/>
      </c:catAx>
      <c:valAx>
        <c:axId val="981692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81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203947</xdr:colOff>
      <xdr:row>67</xdr:row>
      <xdr:rowOff>76764</xdr:rowOff>
    </xdr:from>
    <xdr:to>
      <xdr:col>12</xdr:col>
      <xdr:colOff>232522</xdr:colOff>
      <xdr:row>71</xdr:row>
      <xdr:rowOff>114865</xdr:rowOff>
    </xdr:to>
    <xdr:sp macro="" textlink="">
      <xdr:nvSpPr>
        <xdr:cNvPr id="2" name="CaixaDeTexto 1"/>
        <xdr:cNvSpPr txBox="1"/>
      </xdr:nvSpPr>
      <xdr:spPr>
        <a:xfrm>
          <a:off x="813547" y="10554264"/>
          <a:ext cx="6734175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pt-BR" sz="1200" b="1">
              <a:latin typeface="Arial" pitchFamily="34" charset="0"/>
              <a:cs typeface="Arial" pitchFamily="34" charset="0"/>
            </a:rPr>
            <a:t>Gráfico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1. </a:t>
          </a:r>
          <a:r>
            <a:rPr lang="pt-BR" sz="1200" baseline="0">
              <a:latin typeface="Arial" pitchFamily="34" charset="0"/>
              <a:cs typeface="Arial" pitchFamily="34" charset="0"/>
            </a:rPr>
            <a:t>Precipitação pluviométrica mensal registrada no ano de 2.018 na estação da Agência Nacional de Águas (ANA) no município de Juara, Mato Grosso.</a:t>
          </a:r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194981</xdr:colOff>
      <xdr:row>46</xdr:row>
      <xdr:rowOff>21290</xdr:rowOff>
    </xdr:from>
    <xdr:to>
      <xdr:col>12</xdr:col>
      <xdr:colOff>242606</xdr:colOff>
      <xdr:row>67</xdr:row>
      <xdr:rowOff>68914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203947</xdr:colOff>
      <xdr:row>67</xdr:row>
      <xdr:rowOff>76764</xdr:rowOff>
    </xdr:from>
    <xdr:to>
      <xdr:col>12</xdr:col>
      <xdr:colOff>232522</xdr:colOff>
      <xdr:row>71</xdr:row>
      <xdr:rowOff>114865</xdr:rowOff>
    </xdr:to>
    <xdr:sp macro="" textlink="">
      <xdr:nvSpPr>
        <xdr:cNvPr id="2" name="CaixaDeTexto 1"/>
        <xdr:cNvSpPr txBox="1"/>
      </xdr:nvSpPr>
      <xdr:spPr>
        <a:xfrm>
          <a:off x="813547" y="10554264"/>
          <a:ext cx="6734175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pt-BR" sz="1200" b="1">
              <a:latin typeface="Arial" pitchFamily="34" charset="0"/>
              <a:cs typeface="Arial" pitchFamily="34" charset="0"/>
            </a:rPr>
            <a:t>Gráfico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1. </a:t>
          </a:r>
          <a:r>
            <a:rPr lang="pt-BR" sz="1200" baseline="0">
              <a:latin typeface="Arial" pitchFamily="34" charset="0"/>
              <a:cs typeface="Arial" pitchFamily="34" charset="0"/>
            </a:rPr>
            <a:t>Precipitação pluviométrica mensal registrada no ano de 2.019 na estação da Agência Nacional de Águas (ANA) no município de Juara, Mato Grosso.</a:t>
          </a:r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194981</xdr:colOff>
      <xdr:row>46</xdr:row>
      <xdr:rowOff>21290</xdr:rowOff>
    </xdr:from>
    <xdr:to>
      <xdr:col>12</xdr:col>
      <xdr:colOff>242606</xdr:colOff>
      <xdr:row>67</xdr:row>
      <xdr:rowOff>68914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4.%20Igor%20Murilo_2019\Precipitacao_pluviometrica_EslocJuar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2012"/>
      <sheetName val="2013"/>
      <sheetName val="2014"/>
      <sheetName val="2015"/>
      <sheetName val="2016"/>
      <sheetName val="2017"/>
      <sheetName val="2018"/>
      <sheetName val="2019"/>
      <sheetName val="COMPARATIVO"/>
      <sheetName val="model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0">
          <cell r="M40">
            <v>775.89999999999986</v>
          </cell>
        </row>
      </sheetData>
      <sheetData sheetId="39">
        <row r="5">
          <cell r="B5" t="str">
            <v>JAN</v>
          </cell>
          <cell r="C5" t="str">
            <v>FEV</v>
          </cell>
          <cell r="D5" t="str">
            <v>MAR</v>
          </cell>
          <cell r="E5" t="str">
            <v>ABR</v>
          </cell>
          <cell r="F5" t="str">
            <v>MAI</v>
          </cell>
          <cell r="G5" t="str">
            <v>JUN</v>
          </cell>
          <cell r="H5" t="str">
            <v>JUL</v>
          </cell>
          <cell r="I5" t="str">
            <v>AGO</v>
          </cell>
          <cell r="J5" t="str">
            <v>SET</v>
          </cell>
          <cell r="K5" t="str">
            <v>OUT</v>
          </cell>
          <cell r="L5" t="str">
            <v>NOV</v>
          </cell>
          <cell r="M5" t="str">
            <v>DEZ</v>
          </cell>
        </row>
        <row r="37">
          <cell r="B37">
            <v>241.5</v>
          </cell>
          <cell r="C37">
            <v>316.89999999999992</v>
          </cell>
          <cell r="D37">
            <v>235.89999999999995</v>
          </cell>
          <cell r="E37">
            <v>187.7</v>
          </cell>
          <cell r="F37">
            <v>31.4</v>
          </cell>
          <cell r="G37">
            <v>49.4</v>
          </cell>
          <cell r="H37">
            <v>0</v>
          </cell>
          <cell r="I37">
            <v>26.299999999999997</v>
          </cell>
          <cell r="J37">
            <v>99.8</v>
          </cell>
          <cell r="K37">
            <v>107</v>
          </cell>
          <cell r="L37">
            <v>312.80000000000007</v>
          </cell>
          <cell r="M37">
            <v>427.99999999999994</v>
          </cell>
        </row>
      </sheetData>
      <sheetData sheetId="40">
        <row r="37">
          <cell r="B37">
            <v>541.79999999999995</v>
          </cell>
          <cell r="C37">
            <v>227.8</v>
          </cell>
          <cell r="D37">
            <v>296.5</v>
          </cell>
          <cell r="E37">
            <v>186.70000000000002</v>
          </cell>
          <cell r="F37">
            <v>17.900000000000002</v>
          </cell>
          <cell r="G37">
            <v>2.1</v>
          </cell>
          <cell r="H37">
            <v>4.0999999999999996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</sheetData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B29" zoomScale="115" zoomScaleNormal="115" workbookViewId="0">
      <selection activeCell="L44" sqref="L44"/>
    </sheetView>
  </sheetViews>
  <sheetFormatPr defaultRowHeight="12" customHeight="1" x14ac:dyDescent="0.25"/>
  <sheetData>
    <row r="1" spans="1:18" ht="1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">
        <v>2018</v>
      </c>
      <c r="L1" s="2"/>
      <c r="M1" s="2"/>
      <c r="N1" s="3"/>
    </row>
    <row r="2" spans="1:18" ht="12" customHeight="1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4"/>
      <c r="L2" s="5"/>
      <c r="M2" s="5"/>
      <c r="N2" s="6"/>
    </row>
    <row r="3" spans="1:18" ht="24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9"/>
      <c r="K3" s="7"/>
      <c r="L3" s="8"/>
      <c r="M3" s="8"/>
      <c r="N3" s="9"/>
    </row>
    <row r="4" spans="1:18" ht="15" customHeight="1" thickBot="1" x14ac:dyDescent="0.3">
      <c r="A4" s="10"/>
      <c r="B4" s="11" t="s">
        <v>1</v>
      </c>
      <c r="C4" s="11" t="s">
        <v>2</v>
      </c>
      <c r="D4" s="12"/>
      <c r="E4" s="13" t="s">
        <v>3</v>
      </c>
      <c r="F4" s="13"/>
      <c r="G4" s="11">
        <v>17</v>
      </c>
      <c r="H4" s="11"/>
      <c r="I4" s="11" t="s">
        <v>4</v>
      </c>
      <c r="J4" s="11">
        <v>1157001</v>
      </c>
      <c r="K4" s="11"/>
      <c r="L4" s="11" t="s">
        <v>5</v>
      </c>
      <c r="M4" s="11">
        <v>22</v>
      </c>
      <c r="N4" s="14"/>
    </row>
    <row r="5" spans="1:18" ht="15" customHeight="1" x14ac:dyDescent="0.25">
      <c r="A5" s="15" t="s">
        <v>6</v>
      </c>
      <c r="B5" s="15" t="s">
        <v>7</v>
      </c>
      <c r="C5" s="16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Q5" s="17"/>
      <c r="R5" s="17"/>
    </row>
    <row r="6" spans="1:18" ht="12" customHeight="1" x14ac:dyDescent="0.25">
      <c r="A6" s="18">
        <v>1</v>
      </c>
      <c r="B6" s="19">
        <v>0</v>
      </c>
      <c r="C6" s="19">
        <v>6.6</v>
      </c>
      <c r="D6" s="19">
        <v>13.9</v>
      </c>
      <c r="E6" s="19">
        <v>13.6</v>
      </c>
      <c r="F6" s="19">
        <v>3.3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9</v>
      </c>
      <c r="N6" s="20">
        <f>SUM(B6:M6)</f>
        <v>46.4</v>
      </c>
      <c r="Q6" s="17"/>
      <c r="R6" s="17"/>
    </row>
    <row r="7" spans="1:18" ht="12" customHeight="1" x14ac:dyDescent="0.25">
      <c r="A7" s="18">
        <v>2</v>
      </c>
      <c r="B7" s="19">
        <v>3.5</v>
      </c>
      <c r="C7" s="19">
        <v>4.4000000000000004</v>
      </c>
      <c r="D7" s="19">
        <v>5.3</v>
      </c>
      <c r="E7" s="19">
        <v>5.5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11.3</v>
      </c>
      <c r="N7" s="20">
        <f t="shared" ref="N7:N36" si="0">SUM(B7:M7)</f>
        <v>30</v>
      </c>
      <c r="Q7" s="17"/>
      <c r="R7" s="17"/>
    </row>
    <row r="8" spans="1:18" ht="12" customHeight="1" x14ac:dyDescent="0.25">
      <c r="A8" s="18">
        <v>3</v>
      </c>
      <c r="B8" s="19">
        <v>4.3</v>
      </c>
      <c r="C8" s="19">
        <v>5.7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2.1</v>
      </c>
      <c r="L8" s="19">
        <v>4.0999999999999996</v>
      </c>
      <c r="M8" s="19">
        <v>25.7</v>
      </c>
      <c r="N8" s="20">
        <f t="shared" si="0"/>
        <v>41.9</v>
      </c>
      <c r="Q8" s="21"/>
      <c r="R8" s="22"/>
    </row>
    <row r="9" spans="1:18" ht="12" customHeight="1" x14ac:dyDescent="0.25">
      <c r="A9" s="18">
        <v>4</v>
      </c>
      <c r="B9" s="19">
        <v>38.4</v>
      </c>
      <c r="C9" s="19">
        <v>8.3000000000000007</v>
      </c>
      <c r="D9" s="19">
        <v>0</v>
      </c>
      <c r="E9" s="19">
        <v>64.8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0.7</v>
      </c>
      <c r="N9" s="20">
        <f t="shared" si="0"/>
        <v>112.2</v>
      </c>
      <c r="Q9" s="21"/>
      <c r="R9" s="22"/>
    </row>
    <row r="10" spans="1:18" ht="12" customHeight="1" x14ac:dyDescent="0.25">
      <c r="A10" s="18">
        <v>5</v>
      </c>
      <c r="B10" s="19">
        <v>18</v>
      </c>
      <c r="C10" s="19">
        <v>5.3</v>
      </c>
      <c r="D10" s="19">
        <v>0.3</v>
      </c>
      <c r="E10" s="19">
        <v>11.2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11</v>
      </c>
      <c r="M10" s="19">
        <v>8.1</v>
      </c>
      <c r="N10" s="20">
        <f t="shared" si="0"/>
        <v>53.9</v>
      </c>
      <c r="Q10" s="21"/>
      <c r="R10" s="22"/>
    </row>
    <row r="11" spans="1:18" ht="12" customHeight="1" x14ac:dyDescent="0.25">
      <c r="A11" s="18">
        <v>6</v>
      </c>
      <c r="B11" s="19">
        <v>4.0999999999999996</v>
      </c>
      <c r="C11" s="19">
        <v>3.1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9.4</v>
      </c>
      <c r="N11" s="20">
        <f t="shared" si="0"/>
        <v>16.600000000000001</v>
      </c>
      <c r="O11" s="23"/>
      <c r="Q11" s="21"/>
      <c r="R11" s="22"/>
    </row>
    <row r="12" spans="1:18" ht="12" customHeight="1" x14ac:dyDescent="0.25">
      <c r="A12" s="18">
        <v>7</v>
      </c>
      <c r="B12" s="19">
        <v>2.4</v>
      </c>
      <c r="C12" s="19">
        <v>14.6</v>
      </c>
      <c r="D12" s="19">
        <v>33.200000000000003</v>
      </c>
      <c r="E12" s="19">
        <v>6.4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16.899999999999999</v>
      </c>
      <c r="N12" s="20">
        <f t="shared" si="0"/>
        <v>73.5</v>
      </c>
      <c r="Q12" s="21"/>
      <c r="R12" s="22"/>
    </row>
    <row r="13" spans="1:18" ht="12" customHeight="1" x14ac:dyDescent="0.25">
      <c r="A13" s="18">
        <v>8</v>
      </c>
      <c r="B13" s="19">
        <v>0.5</v>
      </c>
      <c r="C13" s="19">
        <v>10.9</v>
      </c>
      <c r="D13" s="19">
        <v>22.9</v>
      </c>
      <c r="E13" s="19">
        <v>17.5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5.6</v>
      </c>
      <c r="L13" s="19">
        <v>8.3000000000000007</v>
      </c>
      <c r="M13" s="19">
        <v>20.7</v>
      </c>
      <c r="N13" s="20">
        <f t="shared" si="0"/>
        <v>86.4</v>
      </c>
      <c r="Q13" s="21"/>
      <c r="R13" s="22"/>
    </row>
    <row r="14" spans="1:18" ht="12" customHeight="1" x14ac:dyDescent="0.25">
      <c r="A14" s="18">
        <v>9</v>
      </c>
      <c r="B14" s="19">
        <v>2.2000000000000002</v>
      </c>
      <c r="C14" s="19">
        <v>0.5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7.5</v>
      </c>
      <c r="N14" s="20">
        <f t="shared" si="0"/>
        <v>10.199999999999999</v>
      </c>
      <c r="Q14" s="21"/>
      <c r="R14" s="22"/>
    </row>
    <row r="15" spans="1:18" ht="12" customHeight="1" x14ac:dyDescent="0.25">
      <c r="A15" s="18">
        <v>10</v>
      </c>
      <c r="B15" s="19">
        <v>6.8</v>
      </c>
      <c r="C15" s="19">
        <v>12.5</v>
      </c>
      <c r="D15" s="19">
        <v>24.7</v>
      </c>
      <c r="E15" s="19">
        <v>16.7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14.4</v>
      </c>
      <c r="M15" s="19">
        <v>0</v>
      </c>
      <c r="N15" s="20">
        <f t="shared" si="0"/>
        <v>75.100000000000009</v>
      </c>
      <c r="Q15" s="21"/>
      <c r="R15" s="22"/>
    </row>
    <row r="16" spans="1:18" ht="12" customHeight="1" x14ac:dyDescent="0.25">
      <c r="A16" s="18">
        <v>11</v>
      </c>
      <c r="B16" s="19">
        <v>5.5</v>
      </c>
      <c r="C16" s="19">
        <v>38.1</v>
      </c>
      <c r="D16" s="19">
        <v>0</v>
      </c>
      <c r="E16" s="19">
        <v>3.5</v>
      </c>
      <c r="F16" s="19">
        <v>0</v>
      </c>
      <c r="G16" s="19">
        <v>4.0999999999999996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22.9</v>
      </c>
      <c r="N16" s="20">
        <f t="shared" si="0"/>
        <v>74.099999999999994</v>
      </c>
      <c r="Q16" s="21"/>
      <c r="R16" s="22"/>
    </row>
    <row r="17" spans="1:18" ht="12" customHeight="1" x14ac:dyDescent="0.25">
      <c r="A17" s="18">
        <v>12</v>
      </c>
      <c r="B17" s="19">
        <v>37.299999999999997</v>
      </c>
      <c r="C17" s="19">
        <v>6</v>
      </c>
      <c r="D17" s="19">
        <v>4.0999999999999996</v>
      </c>
      <c r="E17" s="19">
        <v>0.1</v>
      </c>
      <c r="F17" s="19">
        <v>0</v>
      </c>
      <c r="G17" s="19">
        <v>1.8</v>
      </c>
      <c r="H17" s="19">
        <v>0</v>
      </c>
      <c r="I17" s="19">
        <v>0</v>
      </c>
      <c r="J17" s="19">
        <v>0</v>
      </c>
      <c r="K17" s="19">
        <v>7.2</v>
      </c>
      <c r="L17" s="19">
        <v>0</v>
      </c>
      <c r="M17" s="19">
        <v>34.6</v>
      </c>
      <c r="N17" s="20">
        <f t="shared" si="0"/>
        <v>91.1</v>
      </c>
      <c r="Q17" s="21"/>
      <c r="R17" s="22"/>
    </row>
    <row r="18" spans="1:18" ht="12" customHeight="1" x14ac:dyDescent="0.25">
      <c r="A18" s="18">
        <v>13</v>
      </c>
      <c r="B18" s="19">
        <v>0</v>
      </c>
      <c r="C18" s="19">
        <v>9.1999999999999993</v>
      </c>
      <c r="D18" s="19">
        <v>2.7</v>
      </c>
      <c r="E18" s="19">
        <v>7.1</v>
      </c>
      <c r="F18" s="19">
        <v>0</v>
      </c>
      <c r="G18" s="19">
        <v>43.5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7.5</v>
      </c>
      <c r="N18" s="20">
        <f t="shared" si="0"/>
        <v>70</v>
      </c>
      <c r="Q18" s="21"/>
      <c r="R18" s="22"/>
    </row>
    <row r="19" spans="1:18" ht="12" customHeight="1" x14ac:dyDescent="0.25">
      <c r="A19" s="18">
        <v>14</v>
      </c>
      <c r="B19" s="19">
        <v>0</v>
      </c>
      <c r="C19" s="19">
        <v>6.8</v>
      </c>
      <c r="D19" s="19">
        <v>2.2999999999999998</v>
      </c>
      <c r="E19" s="19">
        <v>15</v>
      </c>
      <c r="F19" s="19">
        <v>0</v>
      </c>
      <c r="G19" s="19">
        <v>0</v>
      </c>
      <c r="H19" s="19">
        <v>0</v>
      </c>
      <c r="I19" s="19">
        <v>0</v>
      </c>
      <c r="J19" s="19">
        <v>45.3</v>
      </c>
      <c r="K19" s="19">
        <v>0</v>
      </c>
      <c r="L19" s="19">
        <v>8.1999999999999993</v>
      </c>
      <c r="M19" s="19">
        <v>0.9</v>
      </c>
      <c r="N19" s="20">
        <f t="shared" si="0"/>
        <v>78.500000000000014</v>
      </c>
      <c r="Q19" s="21"/>
      <c r="R19" s="22"/>
    </row>
    <row r="20" spans="1:18" ht="12" customHeight="1" x14ac:dyDescent="0.25">
      <c r="A20" s="18">
        <v>15</v>
      </c>
      <c r="B20" s="19">
        <v>1.8</v>
      </c>
      <c r="C20" s="19">
        <v>25.5</v>
      </c>
      <c r="D20" s="19">
        <v>2.8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0.5</v>
      </c>
      <c r="K20" s="19">
        <v>0</v>
      </c>
      <c r="L20" s="19">
        <v>27.1</v>
      </c>
      <c r="M20" s="19">
        <v>0</v>
      </c>
      <c r="N20" s="20">
        <f t="shared" si="0"/>
        <v>57.7</v>
      </c>
      <c r="Q20" s="21"/>
      <c r="R20" s="22"/>
    </row>
    <row r="21" spans="1:18" ht="12" customHeight="1" x14ac:dyDescent="0.25">
      <c r="A21" s="18">
        <v>16</v>
      </c>
      <c r="B21" s="19">
        <v>23.8</v>
      </c>
      <c r="C21" s="19">
        <v>0.2</v>
      </c>
      <c r="D21" s="19">
        <v>4.4000000000000004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2.5</v>
      </c>
      <c r="K21" s="19">
        <v>0</v>
      </c>
      <c r="L21" s="19">
        <v>0.2</v>
      </c>
      <c r="M21" s="19">
        <v>56.9</v>
      </c>
      <c r="N21" s="20">
        <f t="shared" si="0"/>
        <v>88</v>
      </c>
      <c r="Q21" s="21"/>
      <c r="R21" s="22"/>
    </row>
    <row r="22" spans="1:18" ht="12" customHeight="1" x14ac:dyDescent="0.25">
      <c r="A22" s="18">
        <v>17</v>
      </c>
      <c r="B22" s="19">
        <v>1</v>
      </c>
      <c r="C22" s="19">
        <v>0</v>
      </c>
      <c r="D22" s="19">
        <v>0</v>
      </c>
      <c r="E22" s="19">
        <v>16.2</v>
      </c>
      <c r="F22" s="19">
        <v>7.4</v>
      </c>
      <c r="G22" s="19">
        <v>0</v>
      </c>
      <c r="H22" s="19">
        <v>0</v>
      </c>
      <c r="I22" s="19">
        <v>0</v>
      </c>
      <c r="J22" s="19">
        <v>34.5</v>
      </c>
      <c r="K22" s="19">
        <v>7.3</v>
      </c>
      <c r="L22" s="19">
        <v>0</v>
      </c>
      <c r="M22" s="19">
        <v>22.3</v>
      </c>
      <c r="N22" s="20">
        <f t="shared" si="0"/>
        <v>88.7</v>
      </c>
      <c r="Q22" s="21"/>
      <c r="R22" s="22"/>
    </row>
    <row r="23" spans="1:18" ht="12" customHeight="1" x14ac:dyDescent="0.25">
      <c r="A23" s="18">
        <v>18</v>
      </c>
      <c r="B23" s="19">
        <v>0</v>
      </c>
      <c r="C23" s="19">
        <v>10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0.7</v>
      </c>
      <c r="J23" s="19">
        <v>0</v>
      </c>
      <c r="K23" s="19">
        <v>0</v>
      </c>
      <c r="L23" s="19">
        <v>3.2</v>
      </c>
      <c r="M23" s="19">
        <v>3.4</v>
      </c>
      <c r="N23" s="20">
        <f t="shared" si="0"/>
        <v>17.299999999999997</v>
      </c>
      <c r="Q23" s="21"/>
      <c r="R23" s="22"/>
    </row>
    <row r="24" spans="1:18" ht="12" customHeight="1" x14ac:dyDescent="0.25">
      <c r="A24" s="18">
        <v>19</v>
      </c>
      <c r="B24" s="19">
        <v>3.2</v>
      </c>
      <c r="C24" s="19">
        <v>1.1000000000000001</v>
      </c>
      <c r="D24" s="19">
        <v>0.5</v>
      </c>
      <c r="E24" s="19">
        <v>0.2</v>
      </c>
      <c r="F24" s="19">
        <v>20.7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26.2</v>
      </c>
      <c r="N24" s="20">
        <f t="shared" si="0"/>
        <v>51.9</v>
      </c>
      <c r="Q24" s="21"/>
      <c r="R24" s="22"/>
    </row>
    <row r="25" spans="1:18" ht="12" customHeight="1" x14ac:dyDescent="0.25">
      <c r="A25" s="18">
        <v>20</v>
      </c>
      <c r="B25" s="19">
        <v>0</v>
      </c>
      <c r="C25" s="19">
        <v>23</v>
      </c>
      <c r="D25" s="19">
        <v>22.7</v>
      </c>
      <c r="E25" s="19">
        <v>1.6</v>
      </c>
      <c r="F25" s="19">
        <v>0</v>
      </c>
      <c r="G25" s="19">
        <v>0</v>
      </c>
      <c r="H25" s="19">
        <v>0</v>
      </c>
      <c r="I25" s="19">
        <v>5.2</v>
      </c>
      <c r="J25" s="19">
        <v>0</v>
      </c>
      <c r="K25" s="19">
        <v>0</v>
      </c>
      <c r="L25" s="19">
        <v>11.2</v>
      </c>
      <c r="M25" s="19">
        <v>6.4</v>
      </c>
      <c r="N25" s="20">
        <f t="shared" si="0"/>
        <v>70.100000000000009</v>
      </c>
      <c r="Q25" s="21"/>
      <c r="R25" s="22"/>
    </row>
    <row r="26" spans="1:18" ht="12" customHeight="1" x14ac:dyDescent="0.25">
      <c r="A26" s="18">
        <v>21</v>
      </c>
      <c r="B26" s="19">
        <v>0</v>
      </c>
      <c r="C26" s="19">
        <v>53.8</v>
      </c>
      <c r="D26" s="19">
        <v>0</v>
      </c>
      <c r="E26" s="19">
        <v>4.9000000000000004</v>
      </c>
      <c r="F26" s="19">
        <v>0</v>
      </c>
      <c r="G26" s="19">
        <v>0</v>
      </c>
      <c r="H26" s="19">
        <v>0</v>
      </c>
      <c r="I26" s="19">
        <v>20.399999999999999</v>
      </c>
      <c r="J26" s="19">
        <v>3</v>
      </c>
      <c r="K26" s="19">
        <v>40</v>
      </c>
      <c r="L26" s="19">
        <v>70.099999999999994</v>
      </c>
      <c r="M26" s="19">
        <v>17.899999999999999</v>
      </c>
      <c r="N26" s="20">
        <f t="shared" si="0"/>
        <v>210.1</v>
      </c>
      <c r="Q26" s="21"/>
      <c r="R26" s="22"/>
    </row>
    <row r="27" spans="1:18" ht="12" customHeight="1" x14ac:dyDescent="0.25">
      <c r="A27" s="18">
        <v>22</v>
      </c>
      <c r="B27" s="19">
        <v>0</v>
      </c>
      <c r="C27" s="19">
        <v>11.4</v>
      </c>
      <c r="D27" s="19">
        <v>14.9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10.199999999999999</v>
      </c>
      <c r="L27" s="19">
        <v>9.8000000000000007</v>
      </c>
      <c r="M27" s="19">
        <v>76.3</v>
      </c>
      <c r="N27" s="20">
        <f t="shared" si="0"/>
        <v>122.6</v>
      </c>
      <c r="Q27" s="21"/>
      <c r="R27" s="22"/>
    </row>
    <row r="28" spans="1:18" ht="12" customHeight="1" x14ac:dyDescent="0.25">
      <c r="A28" s="18">
        <v>23</v>
      </c>
      <c r="B28" s="19">
        <v>0.1</v>
      </c>
      <c r="C28" s="19">
        <v>11</v>
      </c>
      <c r="D28" s="19">
        <v>0.1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9.6</v>
      </c>
      <c r="L28" s="19">
        <v>19</v>
      </c>
      <c r="M28" s="19">
        <v>17.2</v>
      </c>
      <c r="N28" s="20">
        <f t="shared" si="0"/>
        <v>57</v>
      </c>
      <c r="Q28" s="21"/>
      <c r="R28" s="22"/>
    </row>
    <row r="29" spans="1:18" ht="12" customHeight="1" x14ac:dyDescent="0.25">
      <c r="A29" s="18">
        <v>24</v>
      </c>
      <c r="B29" s="19">
        <v>0.8</v>
      </c>
      <c r="C29" s="19">
        <v>5.3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14</v>
      </c>
      <c r="K29" s="19">
        <v>3.4</v>
      </c>
      <c r="L29" s="19">
        <v>0</v>
      </c>
      <c r="M29" s="19">
        <v>0</v>
      </c>
      <c r="N29" s="20">
        <f t="shared" si="0"/>
        <v>23.5</v>
      </c>
      <c r="Q29" s="21"/>
      <c r="R29" s="22"/>
    </row>
    <row r="30" spans="1:18" ht="12" customHeight="1" x14ac:dyDescent="0.25">
      <c r="A30" s="18">
        <v>25</v>
      </c>
      <c r="B30" s="19">
        <v>0</v>
      </c>
      <c r="C30" s="19">
        <v>2.4</v>
      </c>
      <c r="D30" s="19">
        <v>4.2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10.3</v>
      </c>
      <c r="M30" s="19">
        <v>0</v>
      </c>
      <c r="N30" s="20">
        <f t="shared" si="0"/>
        <v>16.899999999999999</v>
      </c>
      <c r="Q30" s="21"/>
      <c r="R30" s="22"/>
    </row>
    <row r="31" spans="1:18" ht="12" customHeight="1" x14ac:dyDescent="0.25">
      <c r="A31" s="18">
        <v>26</v>
      </c>
      <c r="B31" s="19">
        <v>52.8</v>
      </c>
      <c r="C31" s="19">
        <v>0.2</v>
      </c>
      <c r="D31" s="19">
        <v>11.5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64.5</v>
      </c>
      <c r="Q31" s="21"/>
      <c r="R31" s="22"/>
    </row>
    <row r="32" spans="1:18" ht="12" customHeight="1" x14ac:dyDescent="0.25">
      <c r="A32" s="18">
        <v>27</v>
      </c>
      <c r="B32" s="19">
        <v>0</v>
      </c>
      <c r="C32" s="19">
        <v>5.9</v>
      </c>
      <c r="D32" s="19">
        <v>29</v>
      </c>
      <c r="E32" s="19">
        <v>2.9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10.9</v>
      </c>
      <c r="M32" s="19">
        <v>1.2</v>
      </c>
      <c r="N32" s="20">
        <f t="shared" si="0"/>
        <v>49.9</v>
      </c>
      <c r="Q32" s="21"/>
      <c r="R32" s="22"/>
    </row>
    <row r="33" spans="1:18" ht="12" customHeight="1" x14ac:dyDescent="0.25">
      <c r="A33" s="18">
        <v>28</v>
      </c>
      <c r="B33" s="19">
        <v>14.8</v>
      </c>
      <c r="C33" s="19">
        <v>35.1</v>
      </c>
      <c r="D33" s="19">
        <v>6.2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5.0999999999999996</v>
      </c>
      <c r="L33" s="19">
        <v>78</v>
      </c>
      <c r="M33" s="19">
        <v>4</v>
      </c>
      <c r="N33" s="20">
        <f t="shared" si="0"/>
        <v>143.20000000000002</v>
      </c>
      <c r="Q33" s="21"/>
      <c r="R33" s="22"/>
    </row>
    <row r="34" spans="1:18" ht="12" customHeight="1" x14ac:dyDescent="0.25">
      <c r="A34" s="18">
        <v>29</v>
      </c>
      <c r="B34" s="19">
        <v>10</v>
      </c>
      <c r="C34" s="24"/>
      <c r="D34" s="19">
        <v>4.2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0.5</v>
      </c>
      <c r="N34" s="20">
        <f t="shared" si="0"/>
        <v>14.7</v>
      </c>
      <c r="Q34" s="21"/>
      <c r="R34" s="22"/>
    </row>
    <row r="35" spans="1:18" ht="12" customHeight="1" x14ac:dyDescent="0.25">
      <c r="A35" s="18">
        <v>30</v>
      </c>
      <c r="B35" s="19">
        <v>0.2</v>
      </c>
      <c r="C35" s="24"/>
      <c r="D35" s="19">
        <v>10.3</v>
      </c>
      <c r="E35" s="19">
        <v>0.5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7</v>
      </c>
      <c r="L35" s="19">
        <v>27</v>
      </c>
      <c r="M35" s="19">
        <v>3.5</v>
      </c>
      <c r="N35" s="20">
        <f t="shared" si="0"/>
        <v>48.5</v>
      </c>
      <c r="Q35" s="21"/>
      <c r="R35" s="22"/>
    </row>
    <row r="36" spans="1:18" ht="12" customHeight="1" x14ac:dyDescent="0.25">
      <c r="A36" s="25">
        <v>31</v>
      </c>
      <c r="B36" s="26">
        <v>10</v>
      </c>
      <c r="C36" s="24"/>
      <c r="D36" s="26">
        <v>15.7</v>
      </c>
      <c r="E36" s="24"/>
      <c r="F36" s="26">
        <v>0</v>
      </c>
      <c r="G36" s="24"/>
      <c r="H36" s="26">
        <v>0</v>
      </c>
      <c r="I36" s="26">
        <v>0</v>
      </c>
      <c r="J36" s="24"/>
      <c r="K36" s="26">
        <v>9.5</v>
      </c>
      <c r="L36" s="24"/>
      <c r="M36" s="26">
        <v>17</v>
      </c>
      <c r="N36" s="20">
        <f t="shared" si="0"/>
        <v>52.2</v>
      </c>
      <c r="Q36" s="21"/>
      <c r="R36" s="22"/>
    </row>
    <row r="37" spans="1:18" ht="15" customHeight="1" thickBot="1" x14ac:dyDescent="0.3">
      <c r="A37" s="25" t="s">
        <v>20</v>
      </c>
      <c r="B37" s="27">
        <f t="shared" ref="B37:M37" si="1">SUM(B6:B36)</f>
        <v>241.5</v>
      </c>
      <c r="C37" s="27">
        <f t="shared" si="1"/>
        <v>316.89999999999992</v>
      </c>
      <c r="D37" s="27">
        <f t="shared" si="1"/>
        <v>235.89999999999995</v>
      </c>
      <c r="E37" s="27">
        <f t="shared" si="1"/>
        <v>187.7</v>
      </c>
      <c r="F37" s="27">
        <f t="shared" si="1"/>
        <v>31.4</v>
      </c>
      <c r="G37" s="27">
        <f t="shared" si="1"/>
        <v>49.4</v>
      </c>
      <c r="H37" s="27">
        <f t="shared" si="1"/>
        <v>0</v>
      </c>
      <c r="I37" s="27">
        <f t="shared" si="1"/>
        <v>26.299999999999997</v>
      </c>
      <c r="J37" s="27">
        <f t="shared" si="1"/>
        <v>99.8</v>
      </c>
      <c r="K37" s="27">
        <f t="shared" si="1"/>
        <v>107</v>
      </c>
      <c r="L37" s="27">
        <f t="shared" si="1"/>
        <v>312.80000000000007</v>
      </c>
      <c r="M37" s="27">
        <f t="shared" si="1"/>
        <v>427.99999999999994</v>
      </c>
      <c r="N37" s="28"/>
      <c r="O37" s="23">
        <f>L37+M37+'[1]2019'!B37</f>
        <v>1282.5999999999999</v>
      </c>
      <c r="Q37" s="21"/>
      <c r="R37" s="22"/>
    </row>
    <row r="38" spans="1:18" ht="12" customHeight="1" thickBot="1" x14ac:dyDescent="0.3">
      <c r="A38" s="29" t="s">
        <v>21</v>
      </c>
      <c r="B38" s="30"/>
      <c r="C38" s="30"/>
      <c r="D38" s="30"/>
      <c r="E38" s="30"/>
      <c r="F38" s="30"/>
      <c r="G38" s="30"/>
      <c r="H38" s="30"/>
      <c r="I38" s="30"/>
      <c r="J38" s="31"/>
      <c r="K38" s="32"/>
      <c r="L38" s="33" t="s">
        <v>22</v>
      </c>
      <c r="M38" s="34">
        <f>K1</f>
        <v>2018</v>
      </c>
      <c r="N38" s="35">
        <f>SUM(B37:M37)</f>
        <v>2036.6999999999998</v>
      </c>
      <c r="Q38" s="21"/>
      <c r="R38" s="36"/>
    </row>
    <row r="39" spans="1:18" ht="12" customHeight="1" thickBot="1" x14ac:dyDescent="0.3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2"/>
      <c r="L39" s="40" t="s">
        <v>23</v>
      </c>
      <c r="M39" s="41"/>
      <c r="N39" s="42">
        <f>(SUM(B37:M37))/12</f>
        <v>169.72499999999999</v>
      </c>
      <c r="Q39" s="17"/>
      <c r="R39" s="17"/>
    </row>
    <row r="40" spans="1:18" ht="12" customHeight="1" x14ac:dyDescent="0.25">
      <c r="M40" s="23">
        <f>SUM(I37:M37)</f>
        <v>973.90000000000009</v>
      </c>
      <c r="Q40" s="17"/>
      <c r="R40" s="17"/>
    </row>
    <row r="41" spans="1:18" ht="12" customHeight="1" x14ac:dyDescent="0.25">
      <c r="Q41" s="17"/>
      <c r="R41" s="17"/>
    </row>
    <row r="42" spans="1:18" ht="12" customHeight="1" x14ac:dyDescent="0.25">
      <c r="B42" s="23"/>
      <c r="C42" s="23">
        <f>SUM(B37:G37)</f>
        <v>1062.7999999999997</v>
      </c>
      <c r="D42" s="23">
        <f>'[1]2017'!M40+'2018'!C42</f>
        <v>1838.6999999999996</v>
      </c>
      <c r="N42" s="23"/>
      <c r="Q42" s="17"/>
      <c r="R42" s="17"/>
    </row>
    <row r="43" spans="1:18" ht="12" customHeight="1" x14ac:dyDescent="0.25">
      <c r="Q43" s="17"/>
      <c r="R43" s="17"/>
    </row>
    <row r="74" spans="1:1" ht="12" customHeight="1" x14ac:dyDescent="0.25">
      <c r="A74" t="s">
        <v>24</v>
      </c>
    </row>
    <row r="75" spans="1:1" ht="12" customHeight="1" x14ac:dyDescent="0.25">
      <c r="A75" t="s">
        <v>25</v>
      </c>
    </row>
  </sheetData>
  <mergeCells count="3">
    <mergeCell ref="A1:J3"/>
    <mergeCell ref="K1:N3"/>
    <mergeCell ref="E4:F4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P3" sqref="P3"/>
    </sheetView>
  </sheetViews>
  <sheetFormatPr defaultRowHeight="12" customHeight="1" x14ac:dyDescent="0.25"/>
  <sheetData>
    <row r="1" spans="1:18" ht="1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">
        <v>2019</v>
      </c>
      <c r="L1" s="2"/>
      <c r="M1" s="2"/>
      <c r="N1" s="3"/>
    </row>
    <row r="2" spans="1:18" ht="12" customHeight="1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4"/>
      <c r="L2" s="5"/>
      <c r="M2" s="5"/>
      <c r="N2" s="6"/>
    </row>
    <row r="3" spans="1:18" ht="24" customHeight="1" thickBot="1" x14ac:dyDescent="0.3">
      <c r="A3" s="7"/>
      <c r="B3" s="8"/>
      <c r="C3" s="8"/>
      <c r="D3" s="8"/>
      <c r="E3" s="8"/>
      <c r="F3" s="8"/>
      <c r="G3" s="8"/>
      <c r="H3" s="8"/>
      <c r="I3" s="8"/>
      <c r="J3" s="9"/>
      <c r="K3" s="7"/>
      <c r="L3" s="8"/>
      <c r="M3" s="8"/>
      <c r="N3" s="9"/>
    </row>
    <row r="4" spans="1:18" ht="15" customHeight="1" thickBot="1" x14ac:dyDescent="0.3">
      <c r="A4" s="10"/>
      <c r="B4" s="11" t="s">
        <v>1</v>
      </c>
      <c r="C4" s="11" t="s">
        <v>2</v>
      </c>
      <c r="D4" s="12"/>
      <c r="E4" s="13" t="s">
        <v>3</v>
      </c>
      <c r="F4" s="13"/>
      <c r="G4" s="11">
        <v>17</v>
      </c>
      <c r="H4" s="11"/>
      <c r="I4" s="11" t="s">
        <v>4</v>
      </c>
      <c r="J4" s="11">
        <v>1157001</v>
      </c>
      <c r="K4" s="11"/>
      <c r="L4" s="11" t="s">
        <v>5</v>
      </c>
      <c r="M4" s="11">
        <v>22</v>
      </c>
      <c r="N4" s="14"/>
    </row>
    <row r="5" spans="1:18" ht="15" customHeight="1" x14ac:dyDescent="0.25">
      <c r="A5" s="15" t="s">
        <v>6</v>
      </c>
      <c r="B5" s="15" t="s">
        <v>7</v>
      </c>
      <c r="C5" s="16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Q5" s="17"/>
      <c r="R5" s="17"/>
    </row>
    <row r="6" spans="1:18" ht="12" customHeight="1" x14ac:dyDescent="0.25">
      <c r="A6" s="18">
        <v>1</v>
      </c>
      <c r="B6" s="19">
        <v>14.3</v>
      </c>
      <c r="C6" s="19">
        <v>4.9000000000000004</v>
      </c>
      <c r="D6" s="19">
        <v>2.4</v>
      </c>
      <c r="E6" s="19">
        <v>0</v>
      </c>
      <c r="F6" s="19">
        <v>0</v>
      </c>
      <c r="G6" s="19">
        <v>2.1</v>
      </c>
      <c r="H6" s="19">
        <v>0</v>
      </c>
      <c r="I6" s="19">
        <v>0</v>
      </c>
      <c r="J6" s="19">
        <v>0</v>
      </c>
      <c r="K6" s="19"/>
      <c r="L6" s="19"/>
      <c r="M6" s="19"/>
      <c r="N6" s="20">
        <f>SUM(B6:M6)</f>
        <v>23.700000000000003</v>
      </c>
      <c r="Q6" s="17"/>
      <c r="R6" s="17"/>
    </row>
    <row r="7" spans="1:18" ht="12" customHeight="1" x14ac:dyDescent="0.25">
      <c r="A7" s="18">
        <v>2</v>
      </c>
      <c r="B7" s="19">
        <v>31.2</v>
      </c>
      <c r="C7" s="19">
        <v>0</v>
      </c>
      <c r="D7" s="19">
        <v>1.7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/>
      <c r="L7" s="19"/>
      <c r="M7" s="19"/>
      <c r="N7" s="20">
        <f t="shared" ref="N7:N36" si="0">SUM(B7:M7)</f>
        <v>32.9</v>
      </c>
      <c r="Q7" s="17"/>
      <c r="R7" s="17"/>
    </row>
    <row r="8" spans="1:18" ht="12" customHeight="1" x14ac:dyDescent="0.25">
      <c r="A8" s="18">
        <v>3</v>
      </c>
      <c r="B8" s="19">
        <v>2.2000000000000002</v>
      </c>
      <c r="C8" s="19">
        <v>3.6</v>
      </c>
      <c r="D8" s="19">
        <v>7.9</v>
      </c>
      <c r="E8" s="19">
        <v>31</v>
      </c>
      <c r="F8" s="19">
        <v>5.3</v>
      </c>
      <c r="G8" s="19">
        <v>0</v>
      </c>
      <c r="H8" s="19">
        <v>0</v>
      </c>
      <c r="I8" s="19">
        <v>0</v>
      </c>
      <c r="J8" s="19">
        <v>0</v>
      </c>
      <c r="K8" s="19"/>
      <c r="L8" s="19"/>
      <c r="M8" s="19"/>
      <c r="N8" s="20">
        <f t="shared" si="0"/>
        <v>50</v>
      </c>
      <c r="Q8" s="21"/>
      <c r="R8" s="22"/>
    </row>
    <row r="9" spans="1:18" ht="12" customHeight="1" x14ac:dyDescent="0.25">
      <c r="A9" s="18">
        <v>4</v>
      </c>
      <c r="B9" s="19">
        <v>48.2</v>
      </c>
      <c r="C9" s="19">
        <v>0</v>
      </c>
      <c r="D9" s="19">
        <v>16.3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/>
      <c r="L9" s="19"/>
      <c r="M9" s="19"/>
      <c r="N9" s="20">
        <f t="shared" si="0"/>
        <v>64.5</v>
      </c>
      <c r="Q9" s="21"/>
      <c r="R9" s="22"/>
    </row>
    <row r="10" spans="1:18" ht="12" customHeight="1" x14ac:dyDescent="0.25">
      <c r="A10" s="18">
        <v>5</v>
      </c>
      <c r="B10" s="19">
        <v>9.5</v>
      </c>
      <c r="C10" s="19">
        <v>0</v>
      </c>
      <c r="D10" s="19">
        <v>29.6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/>
      <c r="L10" s="19"/>
      <c r="M10" s="19"/>
      <c r="N10" s="20">
        <f t="shared" si="0"/>
        <v>39.1</v>
      </c>
      <c r="Q10" s="21"/>
      <c r="R10" s="22"/>
    </row>
    <row r="11" spans="1:18" ht="12" customHeight="1" x14ac:dyDescent="0.25">
      <c r="A11" s="18">
        <v>6</v>
      </c>
      <c r="B11" s="19">
        <v>0</v>
      </c>
      <c r="C11" s="19">
        <v>0</v>
      </c>
      <c r="D11" s="19">
        <v>17.100000000000001</v>
      </c>
      <c r="E11" s="19">
        <v>0</v>
      </c>
      <c r="F11" s="19">
        <v>0</v>
      </c>
      <c r="G11" s="19">
        <v>0</v>
      </c>
      <c r="H11" s="19">
        <v>4.0999999999999996</v>
      </c>
      <c r="I11" s="19">
        <v>0</v>
      </c>
      <c r="J11" s="19">
        <v>0</v>
      </c>
      <c r="K11" s="19"/>
      <c r="L11" s="19"/>
      <c r="M11" s="19"/>
      <c r="N11" s="20">
        <f t="shared" si="0"/>
        <v>21.200000000000003</v>
      </c>
      <c r="O11" s="23"/>
      <c r="Q11" s="21"/>
      <c r="R11" s="22"/>
    </row>
    <row r="12" spans="1:18" ht="12" customHeight="1" x14ac:dyDescent="0.25">
      <c r="A12" s="18">
        <v>7</v>
      </c>
      <c r="B12" s="19">
        <v>109.9</v>
      </c>
      <c r="C12" s="19">
        <v>0</v>
      </c>
      <c r="D12" s="19">
        <v>0</v>
      </c>
      <c r="E12" s="19">
        <v>50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/>
      <c r="L12" s="19"/>
      <c r="M12" s="19"/>
      <c r="N12" s="20">
        <f t="shared" si="0"/>
        <v>159.9</v>
      </c>
      <c r="Q12" s="21"/>
      <c r="R12" s="22"/>
    </row>
    <row r="13" spans="1:18" ht="12" customHeight="1" x14ac:dyDescent="0.25">
      <c r="A13" s="18">
        <v>8</v>
      </c>
      <c r="B13" s="19">
        <v>1.3</v>
      </c>
      <c r="C13" s="19">
        <v>26.4</v>
      </c>
      <c r="D13" s="19">
        <v>0</v>
      </c>
      <c r="E13" s="19">
        <v>17.7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/>
      <c r="L13" s="19"/>
      <c r="M13" s="19"/>
      <c r="N13" s="20">
        <f t="shared" si="0"/>
        <v>45.4</v>
      </c>
      <c r="Q13" s="21"/>
      <c r="R13" s="22"/>
    </row>
    <row r="14" spans="1:18" ht="12" customHeight="1" x14ac:dyDescent="0.25">
      <c r="A14" s="18">
        <v>9</v>
      </c>
      <c r="B14" s="19">
        <v>0.8</v>
      </c>
      <c r="C14" s="19">
        <v>7.7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/>
      <c r="L14" s="19"/>
      <c r="M14" s="19"/>
      <c r="N14" s="20">
        <f t="shared" si="0"/>
        <v>8.5</v>
      </c>
      <c r="Q14" s="21"/>
      <c r="R14" s="22"/>
    </row>
    <row r="15" spans="1:18" ht="12" customHeight="1" x14ac:dyDescent="0.25">
      <c r="A15" s="18">
        <v>10</v>
      </c>
      <c r="B15" s="19">
        <v>0</v>
      </c>
      <c r="C15" s="19">
        <v>10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/>
      <c r="L15" s="19"/>
      <c r="M15" s="19"/>
      <c r="N15" s="20">
        <f t="shared" si="0"/>
        <v>10</v>
      </c>
      <c r="Q15" s="21"/>
      <c r="R15" s="22"/>
    </row>
    <row r="16" spans="1:18" ht="12" customHeight="1" x14ac:dyDescent="0.25">
      <c r="A16" s="18">
        <v>11</v>
      </c>
      <c r="B16" s="19">
        <v>18.5</v>
      </c>
      <c r="C16" s="19">
        <v>12.5</v>
      </c>
      <c r="D16" s="19">
        <v>49.7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/>
      <c r="L16" s="19"/>
      <c r="M16" s="19"/>
      <c r="N16" s="20">
        <f t="shared" si="0"/>
        <v>80.7</v>
      </c>
      <c r="Q16" s="21"/>
      <c r="R16" s="22"/>
    </row>
    <row r="17" spans="1:18" ht="12" customHeight="1" x14ac:dyDescent="0.25">
      <c r="A17" s="18">
        <v>12</v>
      </c>
      <c r="B17" s="19">
        <v>49.8</v>
      </c>
      <c r="C17" s="19">
        <v>0.7</v>
      </c>
      <c r="D17" s="19">
        <v>0</v>
      </c>
      <c r="E17" s="19">
        <v>49.7</v>
      </c>
      <c r="F17" s="19">
        <v>1.5</v>
      </c>
      <c r="G17" s="19">
        <v>0</v>
      </c>
      <c r="H17" s="19">
        <v>0</v>
      </c>
      <c r="I17" s="19">
        <v>0</v>
      </c>
      <c r="J17" s="19">
        <v>0</v>
      </c>
      <c r="K17" s="19"/>
      <c r="L17" s="19"/>
      <c r="M17" s="19"/>
      <c r="N17" s="20">
        <f t="shared" si="0"/>
        <v>101.7</v>
      </c>
      <c r="Q17" s="21"/>
      <c r="R17" s="22"/>
    </row>
    <row r="18" spans="1:18" ht="12" customHeight="1" x14ac:dyDescent="0.25">
      <c r="A18" s="18">
        <v>13</v>
      </c>
      <c r="B18" s="19">
        <v>10.3</v>
      </c>
      <c r="C18" s="19">
        <v>1.1000000000000001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/>
      <c r="L18" s="19"/>
      <c r="M18" s="19"/>
      <c r="N18" s="20">
        <f t="shared" si="0"/>
        <v>11.4</v>
      </c>
      <c r="Q18" s="21"/>
      <c r="R18" s="22"/>
    </row>
    <row r="19" spans="1:18" ht="12" customHeight="1" x14ac:dyDescent="0.25">
      <c r="A19" s="18">
        <v>14</v>
      </c>
      <c r="B19" s="19">
        <v>0.1</v>
      </c>
      <c r="C19" s="19">
        <v>16.100000000000001</v>
      </c>
      <c r="D19" s="19">
        <v>0</v>
      </c>
      <c r="E19" s="19">
        <v>12.6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/>
      <c r="L19" s="19"/>
      <c r="M19" s="19"/>
      <c r="N19" s="20">
        <f t="shared" si="0"/>
        <v>28.800000000000004</v>
      </c>
      <c r="Q19" s="21"/>
      <c r="R19" s="22"/>
    </row>
    <row r="20" spans="1:18" ht="12" customHeight="1" x14ac:dyDescent="0.25">
      <c r="A20" s="18">
        <v>15</v>
      </c>
      <c r="B20" s="19">
        <v>1.3</v>
      </c>
      <c r="C20" s="19">
        <v>2.2999999999999998</v>
      </c>
      <c r="D20" s="19">
        <v>0</v>
      </c>
      <c r="E20" s="19">
        <v>0.9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/>
      <c r="L20" s="19"/>
      <c r="M20" s="19"/>
      <c r="N20" s="20">
        <f t="shared" si="0"/>
        <v>4.5</v>
      </c>
      <c r="Q20" s="21"/>
      <c r="R20" s="22"/>
    </row>
    <row r="21" spans="1:18" ht="12" customHeight="1" x14ac:dyDescent="0.25">
      <c r="A21" s="18">
        <v>16</v>
      </c>
      <c r="B21" s="19">
        <v>0</v>
      </c>
      <c r="C21" s="19">
        <v>18.7</v>
      </c>
      <c r="D21" s="19">
        <v>0</v>
      </c>
      <c r="E21" s="19">
        <v>0.9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/>
      <c r="L21" s="19"/>
      <c r="M21" s="19"/>
      <c r="N21" s="20">
        <f t="shared" si="0"/>
        <v>19.599999999999998</v>
      </c>
      <c r="Q21" s="21"/>
      <c r="R21" s="22"/>
    </row>
    <row r="22" spans="1:18" ht="12" customHeight="1" x14ac:dyDescent="0.25">
      <c r="A22" s="18">
        <v>17</v>
      </c>
      <c r="B22" s="19">
        <v>0</v>
      </c>
      <c r="C22" s="19">
        <v>16.3</v>
      </c>
      <c r="D22" s="19">
        <v>38.1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/>
      <c r="K22" s="19"/>
      <c r="L22" s="19"/>
      <c r="M22" s="19"/>
      <c r="N22" s="20">
        <f t="shared" si="0"/>
        <v>54.400000000000006</v>
      </c>
      <c r="Q22" s="21"/>
      <c r="R22" s="22"/>
    </row>
    <row r="23" spans="1:18" ht="12" customHeight="1" x14ac:dyDescent="0.25">
      <c r="A23" s="18">
        <v>18</v>
      </c>
      <c r="B23" s="19">
        <v>0</v>
      </c>
      <c r="C23" s="19">
        <v>47.9</v>
      </c>
      <c r="D23" s="19">
        <v>0</v>
      </c>
      <c r="E23" s="19">
        <v>4.3</v>
      </c>
      <c r="F23" s="19">
        <v>0</v>
      </c>
      <c r="G23" s="19">
        <v>0</v>
      </c>
      <c r="H23" s="19">
        <v>0</v>
      </c>
      <c r="I23" s="19">
        <v>0</v>
      </c>
      <c r="J23" s="19"/>
      <c r="K23" s="19"/>
      <c r="L23" s="19"/>
      <c r="M23" s="19"/>
      <c r="N23" s="20">
        <f t="shared" si="0"/>
        <v>52.199999999999996</v>
      </c>
      <c r="Q23" s="21"/>
      <c r="R23" s="22"/>
    </row>
    <row r="24" spans="1:18" ht="12" customHeight="1" x14ac:dyDescent="0.25">
      <c r="A24" s="18">
        <v>19</v>
      </c>
      <c r="B24" s="19">
        <v>1.7</v>
      </c>
      <c r="C24" s="19">
        <v>3.4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/>
      <c r="L24" s="19"/>
      <c r="M24" s="19"/>
      <c r="N24" s="20">
        <f t="shared" si="0"/>
        <v>5.0999999999999996</v>
      </c>
      <c r="Q24" s="21"/>
      <c r="R24" s="22"/>
    </row>
    <row r="25" spans="1:18" ht="12" customHeight="1" x14ac:dyDescent="0.25">
      <c r="A25" s="18">
        <v>20</v>
      </c>
      <c r="B25" s="19">
        <v>35.4</v>
      </c>
      <c r="C25" s="19">
        <v>12.4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/>
      <c r="K25" s="19"/>
      <c r="L25" s="19"/>
      <c r="M25" s="19"/>
      <c r="N25" s="20">
        <f t="shared" si="0"/>
        <v>47.8</v>
      </c>
      <c r="Q25" s="21"/>
      <c r="R25" s="22"/>
    </row>
    <row r="26" spans="1:18" ht="12" customHeight="1" x14ac:dyDescent="0.25">
      <c r="A26" s="18">
        <v>21</v>
      </c>
      <c r="B26" s="19">
        <v>53.7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/>
      <c r="K26" s="19"/>
      <c r="L26" s="19"/>
      <c r="M26" s="19"/>
      <c r="N26" s="20">
        <f t="shared" si="0"/>
        <v>53.7</v>
      </c>
      <c r="Q26" s="21"/>
      <c r="R26" s="22"/>
    </row>
    <row r="27" spans="1:18" ht="12" customHeight="1" x14ac:dyDescent="0.25">
      <c r="A27" s="18">
        <v>22</v>
      </c>
      <c r="B27" s="19">
        <v>10.5</v>
      </c>
      <c r="C27" s="19">
        <v>20.399999999999999</v>
      </c>
      <c r="D27" s="19">
        <v>0</v>
      </c>
      <c r="E27" s="19">
        <v>16.3</v>
      </c>
      <c r="F27" s="19">
        <v>0</v>
      </c>
      <c r="G27" s="19">
        <v>0</v>
      </c>
      <c r="H27" s="19">
        <v>0</v>
      </c>
      <c r="I27" s="19">
        <v>0</v>
      </c>
      <c r="J27" s="19"/>
      <c r="K27" s="19"/>
      <c r="L27" s="19"/>
      <c r="M27" s="19"/>
      <c r="N27" s="20">
        <f t="shared" si="0"/>
        <v>47.2</v>
      </c>
      <c r="Q27" s="21"/>
      <c r="R27" s="22"/>
    </row>
    <row r="28" spans="1:18" ht="12" customHeight="1" x14ac:dyDescent="0.25">
      <c r="A28" s="18">
        <v>23</v>
      </c>
      <c r="B28" s="19">
        <v>1.1000000000000001</v>
      </c>
      <c r="C28" s="19">
        <v>2.1</v>
      </c>
      <c r="D28" s="19">
        <v>0</v>
      </c>
      <c r="E28" s="19">
        <v>1.6</v>
      </c>
      <c r="F28" s="19">
        <v>0</v>
      </c>
      <c r="G28" s="19">
        <v>0</v>
      </c>
      <c r="H28" s="19">
        <v>0</v>
      </c>
      <c r="I28" s="19">
        <v>0</v>
      </c>
      <c r="J28" s="19"/>
      <c r="K28" s="19"/>
      <c r="L28" s="19"/>
      <c r="M28" s="19"/>
      <c r="N28" s="20">
        <f t="shared" si="0"/>
        <v>4.8000000000000007</v>
      </c>
      <c r="Q28" s="21"/>
      <c r="R28" s="22"/>
    </row>
    <row r="29" spans="1:18" ht="12" customHeight="1" x14ac:dyDescent="0.25">
      <c r="A29" s="18">
        <v>24</v>
      </c>
      <c r="B29" s="19">
        <v>0</v>
      </c>
      <c r="C29" s="19">
        <v>1.3</v>
      </c>
      <c r="D29" s="19">
        <v>32</v>
      </c>
      <c r="E29" s="19">
        <v>1.7</v>
      </c>
      <c r="F29" s="19">
        <v>8.8000000000000007</v>
      </c>
      <c r="G29" s="19">
        <v>0</v>
      </c>
      <c r="H29" s="19">
        <v>0</v>
      </c>
      <c r="I29" s="19">
        <v>0</v>
      </c>
      <c r="J29" s="19"/>
      <c r="K29" s="19"/>
      <c r="L29" s="19"/>
      <c r="M29" s="19"/>
      <c r="N29" s="20">
        <f t="shared" si="0"/>
        <v>43.8</v>
      </c>
      <c r="Q29" s="21"/>
      <c r="R29" s="22"/>
    </row>
    <row r="30" spans="1:18" ht="12" customHeight="1" x14ac:dyDescent="0.25">
      <c r="A30" s="18">
        <v>25</v>
      </c>
      <c r="B30" s="19">
        <v>0.7</v>
      </c>
      <c r="C30" s="19">
        <v>1</v>
      </c>
      <c r="D30" s="19">
        <v>0</v>
      </c>
      <c r="E30" s="19">
        <v>0</v>
      </c>
      <c r="F30" s="19">
        <v>2.2000000000000002</v>
      </c>
      <c r="G30" s="19">
        <v>0</v>
      </c>
      <c r="H30" s="19">
        <v>0</v>
      </c>
      <c r="I30" s="19">
        <v>0</v>
      </c>
      <c r="J30" s="19"/>
      <c r="K30" s="19"/>
      <c r="L30" s="19"/>
      <c r="M30" s="19"/>
      <c r="N30" s="20">
        <f t="shared" si="0"/>
        <v>3.9000000000000004</v>
      </c>
      <c r="Q30" s="21"/>
      <c r="R30" s="22"/>
    </row>
    <row r="31" spans="1:18" ht="12" customHeight="1" x14ac:dyDescent="0.25">
      <c r="A31" s="18">
        <v>26</v>
      </c>
      <c r="B31" s="19">
        <v>0</v>
      </c>
      <c r="C31" s="19">
        <v>0</v>
      </c>
      <c r="D31" s="19">
        <v>20.7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/>
      <c r="K31" s="19"/>
      <c r="L31" s="19"/>
      <c r="M31" s="19"/>
      <c r="N31" s="20">
        <f t="shared" si="0"/>
        <v>20.7</v>
      </c>
      <c r="Q31" s="21"/>
      <c r="R31" s="22"/>
    </row>
    <row r="32" spans="1:18" ht="12" customHeight="1" x14ac:dyDescent="0.25">
      <c r="A32" s="18">
        <v>27</v>
      </c>
      <c r="B32" s="19">
        <v>0</v>
      </c>
      <c r="C32" s="19">
        <v>0</v>
      </c>
      <c r="D32" s="19">
        <v>32</v>
      </c>
      <c r="E32" s="19">
        <v>0</v>
      </c>
      <c r="F32" s="19">
        <v>0.1</v>
      </c>
      <c r="G32" s="19">
        <v>0</v>
      </c>
      <c r="H32" s="19">
        <v>0</v>
      </c>
      <c r="I32" s="19">
        <v>0</v>
      </c>
      <c r="J32" s="19"/>
      <c r="K32" s="19"/>
      <c r="L32" s="19"/>
      <c r="M32" s="19"/>
      <c r="N32" s="20">
        <f t="shared" si="0"/>
        <v>32.1</v>
      </c>
      <c r="Q32" s="21"/>
      <c r="R32" s="22"/>
    </row>
    <row r="33" spans="1:18" ht="12" customHeight="1" x14ac:dyDescent="0.25">
      <c r="A33" s="18">
        <v>28</v>
      </c>
      <c r="B33" s="19">
        <v>79.599999999999994</v>
      </c>
      <c r="C33" s="19">
        <v>19</v>
      </c>
      <c r="D33" s="19">
        <v>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/>
      <c r="K33" s="19"/>
      <c r="L33" s="19"/>
      <c r="M33" s="19"/>
      <c r="N33" s="20">
        <f t="shared" si="0"/>
        <v>105.6</v>
      </c>
      <c r="Q33" s="21"/>
      <c r="R33" s="22"/>
    </row>
    <row r="34" spans="1:18" ht="12" customHeight="1" x14ac:dyDescent="0.25">
      <c r="A34" s="18">
        <v>29</v>
      </c>
      <c r="B34" s="19">
        <v>18.3</v>
      </c>
      <c r="C34" s="24"/>
      <c r="D34" s="19">
        <v>33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/>
      <c r="K34" s="19"/>
      <c r="L34" s="19"/>
      <c r="M34" s="19"/>
      <c r="N34" s="20">
        <f t="shared" si="0"/>
        <v>51.3</v>
      </c>
      <c r="Q34" s="21"/>
      <c r="R34" s="22"/>
    </row>
    <row r="35" spans="1:18" ht="12" customHeight="1" x14ac:dyDescent="0.25">
      <c r="A35" s="18">
        <v>30</v>
      </c>
      <c r="B35" s="19">
        <v>36.6</v>
      </c>
      <c r="C35" s="24"/>
      <c r="D35" s="19">
        <v>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/>
      <c r="K35" s="19"/>
      <c r="L35" s="19"/>
      <c r="M35" s="19"/>
      <c r="N35" s="20">
        <f t="shared" si="0"/>
        <v>41.6</v>
      </c>
      <c r="Q35" s="21"/>
      <c r="R35" s="22"/>
    </row>
    <row r="36" spans="1:18" ht="12" customHeight="1" x14ac:dyDescent="0.25">
      <c r="A36" s="25">
        <v>31</v>
      </c>
      <c r="B36" s="26">
        <v>6.8</v>
      </c>
      <c r="C36" s="24"/>
      <c r="D36" s="26">
        <v>4</v>
      </c>
      <c r="E36" s="24"/>
      <c r="F36" s="26">
        <v>0</v>
      </c>
      <c r="G36" s="24"/>
      <c r="H36" s="26">
        <v>0</v>
      </c>
      <c r="I36" s="19">
        <v>0</v>
      </c>
      <c r="J36" s="24"/>
      <c r="K36" s="26"/>
      <c r="L36" s="24"/>
      <c r="M36" s="26"/>
      <c r="N36" s="20">
        <f t="shared" si="0"/>
        <v>10.8</v>
      </c>
      <c r="Q36" s="21"/>
      <c r="R36" s="22"/>
    </row>
    <row r="37" spans="1:18" ht="15" customHeight="1" thickBot="1" x14ac:dyDescent="0.3">
      <c r="A37" s="25" t="s">
        <v>20</v>
      </c>
      <c r="B37" s="27">
        <f t="shared" ref="B37:M37" si="1">SUM(B6:B36)</f>
        <v>541.79999999999995</v>
      </c>
      <c r="C37" s="27">
        <f t="shared" si="1"/>
        <v>227.8</v>
      </c>
      <c r="D37" s="27">
        <f t="shared" si="1"/>
        <v>296.5</v>
      </c>
      <c r="E37" s="27">
        <f t="shared" si="1"/>
        <v>186.70000000000002</v>
      </c>
      <c r="F37" s="27">
        <f t="shared" si="1"/>
        <v>17.900000000000002</v>
      </c>
      <c r="G37" s="27">
        <f t="shared" si="1"/>
        <v>2.1</v>
      </c>
      <c r="H37" s="27">
        <f t="shared" si="1"/>
        <v>4.0999999999999996</v>
      </c>
      <c r="I37" s="27">
        <f t="shared" si="1"/>
        <v>0</v>
      </c>
      <c r="J37" s="27">
        <f t="shared" si="1"/>
        <v>0</v>
      </c>
      <c r="K37" s="27">
        <f t="shared" si="1"/>
        <v>0</v>
      </c>
      <c r="L37" s="27">
        <f t="shared" si="1"/>
        <v>0</v>
      </c>
      <c r="M37" s="27">
        <f t="shared" si="1"/>
        <v>0</v>
      </c>
      <c r="N37" s="28"/>
      <c r="Q37" s="21"/>
      <c r="R37" s="22"/>
    </row>
    <row r="38" spans="1:18" ht="12" customHeight="1" thickBot="1" x14ac:dyDescent="0.3">
      <c r="A38" s="29" t="s">
        <v>21</v>
      </c>
      <c r="B38" s="30"/>
      <c r="C38" s="30"/>
      <c r="D38" s="30">
        <f>D37+E37</f>
        <v>483.20000000000005</v>
      </c>
      <c r="E38" s="30"/>
      <c r="F38" s="30"/>
      <c r="G38" s="30"/>
      <c r="H38" s="30"/>
      <c r="I38" s="30"/>
      <c r="J38" s="31"/>
      <c r="K38" s="32"/>
      <c r="L38" s="33" t="s">
        <v>22</v>
      </c>
      <c r="M38" s="34">
        <f>K1</f>
        <v>2019</v>
      </c>
      <c r="N38" s="35">
        <f>SUM(B37:M37)</f>
        <v>1276.8999999999999</v>
      </c>
      <c r="Q38" s="21"/>
      <c r="R38" s="36"/>
    </row>
    <row r="39" spans="1:18" ht="12" customHeight="1" thickBot="1" x14ac:dyDescent="0.3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2"/>
      <c r="L39" s="40" t="s">
        <v>23</v>
      </c>
      <c r="M39" s="41"/>
      <c r="N39" s="42">
        <f>(SUM(B37:M37))/12</f>
        <v>106.40833333333332</v>
      </c>
      <c r="Q39" s="17"/>
      <c r="R39" s="17"/>
    </row>
    <row r="40" spans="1:18" ht="12" customHeight="1" x14ac:dyDescent="0.25">
      <c r="M40" s="23">
        <f>SUM(I37:M37)</f>
        <v>0</v>
      </c>
      <c r="Q40" s="17"/>
      <c r="R40" s="17"/>
    </row>
    <row r="41" spans="1:18" ht="12" customHeight="1" x14ac:dyDescent="0.25">
      <c r="Q41" s="17"/>
      <c r="R41" s="17"/>
    </row>
    <row r="42" spans="1:18" ht="12" customHeight="1" x14ac:dyDescent="0.25">
      <c r="A42" s="23"/>
      <c r="B42" s="23"/>
      <c r="C42" s="23">
        <f>SUM(B37:G37)</f>
        <v>1272.8</v>
      </c>
      <c r="D42" s="23">
        <f>(SUM('[1]2018'!I37:M37)+'2019'!C42)</f>
        <v>2246.6999999999998</v>
      </c>
      <c r="N42" s="23"/>
      <c r="Q42" s="17"/>
      <c r="R42" s="17"/>
    </row>
    <row r="43" spans="1:18" ht="12" customHeight="1" x14ac:dyDescent="0.25">
      <c r="Q43" s="17"/>
      <c r="R43" s="17"/>
    </row>
    <row r="74" spans="1:1" ht="15" x14ac:dyDescent="0.25">
      <c r="A74" t="s">
        <v>24</v>
      </c>
    </row>
    <row r="75" spans="1:1" ht="15" x14ac:dyDescent="0.25">
      <c r="A75" t="s">
        <v>25</v>
      </c>
    </row>
  </sheetData>
  <mergeCells count="3">
    <mergeCell ref="A1:J3"/>
    <mergeCell ref="K1:N3"/>
    <mergeCell ref="E4:F4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2019-09-16T17:22:53Z</dcterms:created>
  <dcterms:modified xsi:type="dcterms:W3CDTF">2019-09-16T17:24:42Z</dcterms:modified>
</cp:coreProperties>
</file>